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kty\OPST - Bohumín Beneš 2025\VZ\ZPŘ dodávky - pracovní\ZD\"/>
    </mc:Choice>
  </mc:AlternateContent>
  <xr:revisionPtr revIDLastSave="0" documentId="13_ncr:1_{A9259569-1897-48AF-8575-BFACCBCE3846}" xr6:coauthVersionLast="47" xr6:coauthVersionMax="47" xr10:uidLastSave="{00000000-0000-0000-0000-000000000000}"/>
  <bookViews>
    <workbookView xWindow="-108" yWindow="-108" windowWidth="23256" windowHeight="12456" xr2:uid="{642F2BB3-3B6F-4B93-8560-75AA847E2761}"/>
  </bookViews>
  <sheets>
    <sheet name="IT vybave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  <c r="H14" i="1"/>
  <c r="I14" i="1" s="1"/>
  <c r="H9" i="1" l="1"/>
  <c r="I9" i="1" s="1"/>
  <c r="H10" i="1"/>
  <c r="I10" i="1" s="1"/>
  <c r="H11" i="1"/>
  <c r="I11" i="1" s="1"/>
  <c r="H12" i="1"/>
  <c r="I12" i="1" s="1"/>
  <c r="H13" i="1"/>
  <c r="I13" i="1" s="1"/>
  <c r="H8" i="1"/>
  <c r="I8" i="1" l="1"/>
  <c r="H17" i="1"/>
  <c r="I17" i="1"/>
  <c r="C23" i="1" s="1"/>
  <c r="C21" i="1"/>
  <c r="C22" i="1" l="1"/>
</calcChain>
</file>

<file path=xl/sharedStrings.xml><?xml version="1.0" encoding="utf-8"?>
<sst xmlns="http://schemas.openxmlformats.org/spreadsheetml/2006/main" count="52" uniqueCount="38">
  <si>
    <t>Poř.číslo</t>
  </si>
  <si>
    <t>Místnost</t>
  </si>
  <si>
    <t>Počet ks</t>
  </si>
  <si>
    <t>Ceny bez DPH</t>
  </si>
  <si>
    <t>Cena celkem bez DPH</t>
  </si>
  <si>
    <t>Cena Celkem s DPH</t>
  </si>
  <si>
    <t>CELKEM</t>
  </si>
  <si>
    <t>Jedn.</t>
  </si>
  <si>
    <t>Název položky</t>
  </si>
  <si>
    <t>UCHAZEČ VYPLNÍ POUZE ŽLUTĚ PODBARVENÁ POLE!!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</si>
  <si>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</si>
  <si>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Název výrobce a PN produktu (případně jiná specifikace)</t>
  </si>
  <si>
    <t>DPH 21 %</t>
  </si>
  <si>
    <t>Cena celkem s DPH</t>
  </si>
  <si>
    <t xml:space="preserve">SHRNUTÍ IT VYBAVENÍ </t>
  </si>
  <si>
    <t>Specifikace položky - minimální požadavky</t>
  </si>
  <si>
    <t>CENOVÝ ROZPOČET - IT VYBAVENÍ</t>
  </si>
  <si>
    <t>Družina</t>
  </si>
  <si>
    <t>soubor</t>
  </si>
  <si>
    <t xml:space="preserve">Interaktivní set -  mobilní </t>
  </si>
  <si>
    <t>Pracoviště učitel- notebook</t>
  </si>
  <si>
    <t>ks</t>
  </si>
  <si>
    <t>Tiskárna</t>
  </si>
  <si>
    <t xml:space="preserve">Tablet </t>
  </si>
  <si>
    <t xml:space="preserve">Nabíjecí regál  </t>
  </si>
  <si>
    <t xml:space="preserve">Sluchatka </t>
  </si>
  <si>
    <t>ICT infrastruktura</t>
  </si>
  <si>
    <t>Interaktivní set - 86 na stěnu</t>
  </si>
  <si>
    <t>Název projektu: Zábavná školní družina při Základní škole a Mateřské škole Bohumín tř.Dr.E.Beneše Bohumín</t>
  </si>
  <si>
    <t>Reg. č. projektu: CZ.10.03.01/00/24_067/0000587</t>
  </si>
  <si>
    <t>Notebook
operační systém s podporu AD (domény)
min. 15,6" displej s rozlišením min.1920x1080
výkon CPU min. 15 000 bodů dle nezávislého testu https://www.cpubenchmark.net/cpu_list.php ke dni podání nabídky
paměť min. 8 GB RAM , disk min. 512 GB M.2 SSD 
numerická klávesnice, podsvícená klávesnice
WIFI ax , Bluetooth
připojení: min. 1x USB 3.2 Gen 2 Type-C, 1x USB 3.2 Gen 1 Type-A
komb.konektor sluchátek/mikrofonu, HDMI, RJ-45 
optická myš s bezdrátovým připojením</t>
  </si>
  <si>
    <t>Dotykový panel, min.40 dotyků
Úhlopříčka min. 86“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integrované mikrofonní pole s min. 8 mikrofony
Integrovaná aplikace "tabule"" a možnost instalace dalších aplikací
WIFI a Bluetooth modul 
možnost vzdáleného řízení displeje přes cloud
min.2 dotyková pera v balení. 
Pojízdný stojan pro dodaný displej, integrovaná kolečka pro snadné přesouvání, součástí stojanu je polička, včetně potřebného příslušenství pro montáž.
Včetně dopravy a instalace.</t>
  </si>
  <si>
    <t>Dotykový panel, min.40 dotyků
Úhlopříčka min. 86“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integrované mikrofonní pole s min. 8 mikrofony
Integrovaná aplikace "tabule"" a možnost instalace dalších aplikací
WIFI a Bluetooth modul 
NFC čtečka, senzor kvality vzduchu v učebně (teplota, vlhkost, CO2, prachové částice), PIR senzor
možnost vzdáleného řízení displeje přes cloud
min.2 dotyková pera v balení. 
Včetně potřebného příslušenství pro montáž na stěnu. Včetně dopravy a instalace.</t>
  </si>
  <si>
    <t>Multifunkční inkoustová tiskárna
funkce: tisk, kopírování, skenování
barevný tisk, inkoustový tankový systém
formát tiskárny A4, rozlišení tisku min. 1200 x 600 dpi, ryhlost tisku min. 16 str/min.
automatický oboustranný tisk
připojení min. USB a WIFI</t>
  </si>
  <si>
    <t>Sluchátka, provedení na uši, připojení 3,5mm Jack, velikost měniče min. 30 mm, hmotnost max. 100g</t>
  </si>
  <si>
    <t>Nabíjecí vozík pro min. 15 dodaných tabletů, nabíjení USB-C, integrované větrání, zamykatelná dvířka, kolečka</t>
  </si>
  <si>
    <t>Dotykový tablet s perem
Displej: úhlopříčka  min. 11", rozlišení min. 2560 x 1600,  multi-dotykový
operační paměť: min. 8GB, úložiště min. 256 GB 
2x Kamera min. 5.0MP a 8.0MP
Konektivita: USB-C, Wi-Fi 6,  Bluetooth
Senzory:  min. Akcelerometr, Ambient light senzor (ALS), Hallův senzor
Baterie: min.7000 mAh
hmotnost max.550 g
včetně dotykového pera
Ochranné pouzdro s funkcí stojánku</t>
  </si>
  <si>
    <t>2ks Wifi AP pro pokrytí WiFi signálem 2,4GHz i 5GHz, podpora norem 802.11a/b/g/n/ac/ax, podpora IEEE 802.1X, 802.1Q, podpora WPA2, PoE, multi SSID, Centrální správa formou kontroleru, propustnost min. 1,2 Gb/s v pásmu 5 GHz (2x2 MIMO) a min. 574 Mb/s v pásmu 2.4 GHz (2x2 MIMO), minimálně 1x 10/100/1000 RJ-45 LAN, držák s možností přichycení na zeď i strop.
Switch 8G port - min. 8x 10/100/1000BASE-T Port a 2x 1G SFP port, interní AC, Kapacita přepínače min. 20 Gbps,  IEEE 802.1Q,  IEEE 802.1S, PoE min. 120W, Management
Patch kabel UTP cat6 LSOH AWG23 drát 50m
Instalace - Odborné zapojení; Proměření; Připojení koncových zařízení; Drobný instalační materiál; Lišty; Nastavení.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</si>
</sst>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Verdana Pro Cond Light"/>
      <family val="2"/>
      <charset val="238"/>
    </font>
    <font>
      <b/>
      <sz val="10"/>
      <name val="Verdana Pro Cond Light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10"/>
      <name val="Verdana Pro Cond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 shrinkToFit="1"/>
    </xf>
    <xf numFmtId="0" fontId="1" fillId="0" borderId="12" xfId="0" applyFont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 shrinkToFit="1"/>
    </xf>
    <xf numFmtId="0" fontId="3" fillId="5" borderId="4" xfId="0" applyFont="1" applyFill="1" applyBorder="1" applyAlignment="1">
      <alignment wrapText="1"/>
    </xf>
    <xf numFmtId="0" fontId="3" fillId="5" borderId="4" xfId="0" applyFont="1" applyFill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3" fillId="3" borderId="0" xfId="0" applyFont="1" applyFill="1" applyAlignment="1">
      <alignment horizontal="left" vertical="center" wrapText="1"/>
    </xf>
    <xf numFmtId="165" fontId="7" fillId="0" borderId="6" xfId="0" applyNumberFormat="1" applyFont="1" applyBorder="1"/>
    <xf numFmtId="165" fontId="6" fillId="5" borderId="4" xfId="0" applyNumberFormat="1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165" fontId="0" fillId="2" borderId="12" xfId="0" applyNumberFormat="1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7" fillId="6" borderId="4" xfId="0" applyNumberFormat="1" applyFont="1" applyFill="1" applyBorder="1"/>
    <xf numFmtId="0" fontId="7" fillId="6" borderId="4" xfId="0" applyFont="1" applyFill="1" applyBorder="1"/>
    <xf numFmtId="165" fontId="0" fillId="0" borderId="4" xfId="0" applyNumberFormat="1" applyBorder="1" applyAlignment="1">
      <alignment horizontal="center" vertical="center"/>
    </xf>
    <xf numFmtId="165" fontId="7" fillId="0" borderId="6" xfId="0" applyNumberFormat="1" applyFont="1" applyBorder="1"/>
    <xf numFmtId="165" fontId="7" fillId="0" borderId="7" xfId="0" applyNumberFormat="1" applyFont="1" applyBorder="1"/>
    <xf numFmtId="165" fontId="7" fillId="0" borderId="8" xfId="0" applyNumberFormat="1" applyFont="1" applyBorder="1"/>
    <xf numFmtId="165" fontId="0" fillId="0" borderId="6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5" fillId="0" borderId="0" xfId="0" applyFont="1" applyAlignment="1">
      <alignment horizontal="left" wrapText="1"/>
    </xf>
    <xf numFmtId="165" fontId="0" fillId="0" borderId="12" xfId="0" applyNumberForma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164" fontId="2" fillId="4" borderId="4" xfId="0" applyNumberFormat="1" applyFont="1" applyFill="1" applyBorder="1" applyAlignment="1">
      <alignment horizontal="center" vertical="center" wrapText="1" shrinkToFit="1"/>
    </xf>
    <xf numFmtId="0" fontId="8" fillId="5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4">
    <cellStyle name="Normální" xfId="0" builtinId="0"/>
    <cellStyle name="Normální 10" xfId="2" xr:uid="{4F859073-AB99-4C68-895A-6F3B980AC52E}"/>
    <cellStyle name="normální 2" xfId="1" xr:uid="{C27B5EB9-07EA-4845-975B-549A4011524A}"/>
    <cellStyle name="normální 2 2" xfId="3" xr:uid="{7FA95B6C-592D-4F29-AD39-92E54B214B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3F286-02A8-4E2D-B159-25E989E8E9B4}">
  <dimension ref="A2:L23"/>
  <sheetViews>
    <sheetView tabSelected="1" zoomScale="50" zoomScaleNormal="50" workbookViewId="0">
      <selection activeCell="G21" sqref="G21"/>
    </sheetView>
  </sheetViews>
  <sheetFormatPr defaultRowHeight="14.4" x14ac:dyDescent="0.3"/>
  <cols>
    <col min="2" max="2" width="23.5546875" customWidth="1"/>
    <col min="3" max="3" width="29.33203125" customWidth="1"/>
    <col min="4" max="4" width="107.109375" customWidth="1"/>
    <col min="5" max="5" width="10.33203125" customWidth="1"/>
    <col min="7" max="7" width="20.5546875" customWidth="1"/>
    <col min="8" max="8" width="31" customWidth="1"/>
    <col min="9" max="9" width="10.44140625" customWidth="1"/>
    <col min="10" max="10" width="17.5546875" customWidth="1"/>
    <col min="11" max="11" width="2.33203125" customWidth="1"/>
    <col min="12" max="12" width="33.44140625" customWidth="1"/>
  </cols>
  <sheetData>
    <row r="2" spans="1:12" ht="46.2" customHeight="1" x14ac:dyDescent="0.3">
      <c r="A2" s="39" t="s">
        <v>16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t="46.2" customHeight="1" x14ac:dyDescent="0.3">
      <c r="A3" s="44" t="s">
        <v>28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46.2" customHeight="1" x14ac:dyDescent="0.3">
      <c r="A4" s="44" t="s">
        <v>29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72" customHeight="1" x14ac:dyDescent="0.4">
      <c r="A5" s="40" t="s">
        <v>10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7" spans="1:12" ht="48" customHeight="1" x14ac:dyDescent="0.3">
      <c r="A7" s="4" t="s">
        <v>0</v>
      </c>
      <c r="B7" s="4" t="s">
        <v>1</v>
      </c>
      <c r="C7" s="4" t="s">
        <v>8</v>
      </c>
      <c r="D7" s="4" t="s">
        <v>15</v>
      </c>
      <c r="E7" s="4" t="s">
        <v>7</v>
      </c>
      <c r="F7" s="4" t="s">
        <v>2</v>
      </c>
      <c r="G7" s="6" t="s">
        <v>3</v>
      </c>
      <c r="H7" s="6" t="s">
        <v>4</v>
      </c>
      <c r="I7" s="43" t="s">
        <v>5</v>
      </c>
      <c r="J7" s="43"/>
      <c r="K7" s="43"/>
      <c r="L7" s="7" t="s">
        <v>11</v>
      </c>
    </row>
    <row r="8" spans="1:12" ht="242.25" customHeight="1" x14ac:dyDescent="0.3">
      <c r="A8" s="9">
        <v>1</v>
      </c>
      <c r="B8" s="10" t="s">
        <v>17</v>
      </c>
      <c r="C8" s="13" t="s">
        <v>27</v>
      </c>
      <c r="D8" s="21" t="s">
        <v>32</v>
      </c>
      <c r="E8" s="5" t="s">
        <v>18</v>
      </c>
      <c r="F8" s="3">
        <v>1</v>
      </c>
      <c r="G8" s="24"/>
      <c r="H8" s="16">
        <f>F8*G8</f>
        <v>0</v>
      </c>
      <c r="I8" s="41">
        <f>H8*1.21</f>
        <v>0</v>
      </c>
      <c r="J8" s="41"/>
      <c r="K8" s="41"/>
      <c r="L8" s="14"/>
    </row>
    <row r="9" spans="1:12" ht="230.25" customHeight="1" x14ac:dyDescent="0.3">
      <c r="A9" s="11">
        <v>2</v>
      </c>
      <c r="B9" s="10" t="s">
        <v>17</v>
      </c>
      <c r="C9" s="12" t="s">
        <v>19</v>
      </c>
      <c r="D9" s="21" t="s">
        <v>31</v>
      </c>
      <c r="E9" s="2" t="s">
        <v>18</v>
      </c>
      <c r="F9" s="3">
        <v>1</v>
      </c>
      <c r="G9" s="25"/>
      <c r="H9" s="17">
        <f t="shared" ref="H9:H12" si="0">F9*G9</f>
        <v>0</v>
      </c>
      <c r="I9" s="29">
        <f t="shared" ref="I9:I12" si="1">H9*1.21</f>
        <v>0</v>
      </c>
      <c r="J9" s="29"/>
      <c r="K9" s="29"/>
      <c r="L9" s="14"/>
    </row>
    <row r="10" spans="1:12" ht="157.94999999999999" customHeight="1" x14ac:dyDescent="0.3">
      <c r="A10" s="9">
        <v>3</v>
      </c>
      <c r="B10" s="10" t="s">
        <v>17</v>
      </c>
      <c r="C10" s="12" t="s">
        <v>20</v>
      </c>
      <c r="D10" s="22" t="s">
        <v>30</v>
      </c>
      <c r="E10" s="5" t="s">
        <v>21</v>
      </c>
      <c r="F10" s="3">
        <v>2</v>
      </c>
      <c r="G10" s="24"/>
      <c r="H10" s="16">
        <f t="shared" si="0"/>
        <v>0</v>
      </c>
      <c r="I10" s="36">
        <f t="shared" si="1"/>
        <v>0</v>
      </c>
      <c r="J10" s="37"/>
      <c r="K10" s="38"/>
      <c r="L10" s="15"/>
    </row>
    <row r="11" spans="1:12" ht="116.25" customHeight="1" x14ac:dyDescent="0.3">
      <c r="A11" s="11">
        <v>4</v>
      </c>
      <c r="B11" s="10" t="s">
        <v>17</v>
      </c>
      <c r="C11" s="12" t="s">
        <v>22</v>
      </c>
      <c r="D11" s="22" t="s">
        <v>33</v>
      </c>
      <c r="E11" s="1" t="s">
        <v>21</v>
      </c>
      <c r="F11" s="3">
        <v>2</v>
      </c>
      <c r="G11" s="25"/>
      <c r="H11" s="17">
        <f t="shared" si="0"/>
        <v>0</v>
      </c>
      <c r="I11" s="33">
        <f t="shared" si="1"/>
        <v>0</v>
      </c>
      <c r="J11" s="34"/>
      <c r="K11" s="35"/>
      <c r="L11" s="14"/>
    </row>
    <row r="12" spans="1:12" ht="171.6" customHeight="1" x14ac:dyDescent="0.3">
      <c r="A12" s="9">
        <v>5</v>
      </c>
      <c r="B12" s="10" t="s">
        <v>17</v>
      </c>
      <c r="C12" s="12" t="s">
        <v>23</v>
      </c>
      <c r="D12" s="23" t="s">
        <v>36</v>
      </c>
      <c r="E12" s="3" t="s">
        <v>21</v>
      </c>
      <c r="F12" s="3">
        <v>15</v>
      </c>
      <c r="G12" s="25"/>
      <c r="H12" s="17">
        <f t="shared" si="0"/>
        <v>0</v>
      </c>
      <c r="I12" s="33">
        <f t="shared" si="1"/>
        <v>0</v>
      </c>
      <c r="J12" s="34"/>
      <c r="K12" s="35"/>
      <c r="L12" s="14"/>
    </row>
    <row r="13" spans="1:12" ht="64.2" customHeight="1" x14ac:dyDescent="0.3">
      <c r="A13" s="11">
        <v>6</v>
      </c>
      <c r="B13" s="10" t="s">
        <v>17</v>
      </c>
      <c r="C13" s="12" t="s">
        <v>24</v>
      </c>
      <c r="D13" s="23" t="s">
        <v>35</v>
      </c>
      <c r="E13" s="3" t="s">
        <v>21</v>
      </c>
      <c r="F13" s="3">
        <v>2</v>
      </c>
      <c r="G13" s="25"/>
      <c r="H13" s="17">
        <f t="shared" ref="H13:H15" si="2">F13*G13</f>
        <v>0</v>
      </c>
      <c r="I13" s="33">
        <f>H13*1.21</f>
        <v>0</v>
      </c>
      <c r="J13" s="34"/>
      <c r="K13" s="35"/>
      <c r="L13" s="26"/>
    </row>
    <row r="14" spans="1:12" ht="31.5" customHeight="1" x14ac:dyDescent="0.3">
      <c r="A14" s="9">
        <v>7</v>
      </c>
      <c r="B14" s="10" t="s">
        <v>17</v>
      </c>
      <c r="C14" s="12" t="s">
        <v>25</v>
      </c>
      <c r="D14" s="23" t="s">
        <v>34</v>
      </c>
      <c r="E14" s="3" t="s">
        <v>21</v>
      </c>
      <c r="F14" s="3">
        <v>15</v>
      </c>
      <c r="G14" s="25"/>
      <c r="H14" s="17">
        <f t="shared" si="2"/>
        <v>0</v>
      </c>
      <c r="I14" s="33">
        <f t="shared" ref="I14:I15" si="3">H14*1.21</f>
        <v>0</v>
      </c>
      <c r="J14" s="34"/>
      <c r="K14" s="35"/>
      <c r="L14" s="26"/>
    </row>
    <row r="15" spans="1:12" ht="115.2" customHeight="1" x14ac:dyDescent="0.3">
      <c r="A15" s="11">
        <v>8</v>
      </c>
      <c r="B15" s="10" t="s">
        <v>17</v>
      </c>
      <c r="C15" s="12" t="s">
        <v>26</v>
      </c>
      <c r="D15" s="23" t="s">
        <v>37</v>
      </c>
      <c r="E15" s="3" t="s">
        <v>18</v>
      </c>
      <c r="F15" s="3">
        <v>1</v>
      </c>
      <c r="G15" s="25"/>
      <c r="H15" s="17">
        <f t="shared" si="2"/>
        <v>0</v>
      </c>
      <c r="I15" s="33">
        <f t="shared" si="3"/>
        <v>0</v>
      </c>
      <c r="J15" s="34"/>
      <c r="K15" s="35"/>
      <c r="L15" s="26"/>
    </row>
    <row r="16" spans="1:12" x14ac:dyDescent="0.3">
      <c r="L16" s="18"/>
    </row>
    <row r="17" spans="2:11" ht="33.450000000000003" customHeight="1" x14ac:dyDescent="0.3">
      <c r="G17" s="20" t="s">
        <v>6</v>
      </c>
      <c r="H17" s="19">
        <f>SUM(H8:H15)</f>
        <v>0</v>
      </c>
      <c r="I17" s="30">
        <f>SUM(I8:I15)</f>
        <v>0</v>
      </c>
      <c r="J17" s="31"/>
      <c r="K17" s="32"/>
    </row>
    <row r="18" spans="2:11" ht="37.200000000000003" customHeight="1" x14ac:dyDescent="0.3">
      <c r="B18" s="45" t="s">
        <v>9</v>
      </c>
      <c r="C18" s="45"/>
      <c r="D18" s="45"/>
    </row>
    <row r="20" spans="2:11" ht="37.950000000000003" customHeight="1" x14ac:dyDescent="0.3">
      <c r="B20" s="42" t="s">
        <v>14</v>
      </c>
      <c r="C20" s="42"/>
      <c r="D20" s="42"/>
    </row>
    <row r="21" spans="2:11" ht="29.7" customHeight="1" x14ac:dyDescent="0.3">
      <c r="B21" s="8" t="s">
        <v>4</v>
      </c>
      <c r="C21" s="27">
        <f>H17</f>
        <v>0</v>
      </c>
      <c r="D21" s="28"/>
    </row>
    <row r="22" spans="2:11" ht="26.7" customHeight="1" x14ac:dyDescent="0.3">
      <c r="B22" s="8" t="s">
        <v>12</v>
      </c>
      <c r="C22" s="27">
        <f>C23-C21</f>
        <v>0</v>
      </c>
      <c r="D22" s="28"/>
    </row>
    <row r="23" spans="2:11" ht="26.7" customHeight="1" x14ac:dyDescent="0.3">
      <c r="B23" s="8" t="s">
        <v>13</v>
      </c>
      <c r="C23" s="27">
        <f>I17</f>
        <v>0</v>
      </c>
      <c r="D23" s="28"/>
    </row>
  </sheetData>
  <protectedRanges>
    <protectedRange sqref="G8:G15" name="Oblast1"/>
    <protectedRange sqref="L8:L16" name="Oblast2"/>
  </protectedRanges>
  <mergeCells count="19">
    <mergeCell ref="A2:L2"/>
    <mergeCell ref="A5:L5"/>
    <mergeCell ref="I8:K8"/>
    <mergeCell ref="B20:D20"/>
    <mergeCell ref="I7:K7"/>
    <mergeCell ref="A3:L3"/>
    <mergeCell ref="A4:L4"/>
    <mergeCell ref="B18:D18"/>
    <mergeCell ref="C21:D21"/>
    <mergeCell ref="C22:D22"/>
    <mergeCell ref="C23:D23"/>
    <mergeCell ref="I9:K9"/>
    <mergeCell ref="I17:K17"/>
    <mergeCell ref="I12:K12"/>
    <mergeCell ref="I13:K13"/>
    <mergeCell ref="I10:K10"/>
    <mergeCell ref="I11:K11"/>
    <mergeCell ref="I14:K14"/>
    <mergeCell ref="I15:K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 vybavení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Richard Trávníček</cp:lastModifiedBy>
  <dcterms:created xsi:type="dcterms:W3CDTF">2023-04-03T07:26:36Z</dcterms:created>
  <dcterms:modified xsi:type="dcterms:W3CDTF">2025-07-10T18:50:22Z</dcterms:modified>
</cp:coreProperties>
</file>